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IntroOptimisation\Tutorials\"/>
    </mc:Choice>
  </mc:AlternateContent>
  <xr:revisionPtr revIDLastSave="0" documentId="8_{732BEBDA-F8F3-4EC5-82A4-5E5093FA6418}" xr6:coauthVersionLast="36" xr6:coauthVersionMax="36" xr10:uidLastSave="{00000000-0000-0000-0000-000000000000}"/>
  <bookViews>
    <workbookView xWindow="0" yWindow="0" windowWidth="28800" windowHeight="9900" activeTab="1" xr2:uid="{647B2685-9010-41E8-9C73-7C13EAD8445F}"/>
  </bookViews>
  <sheets>
    <sheet name="Blending 1" sheetId="1" r:id="rId1"/>
    <sheet name="Blending 2" sheetId="2" r:id="rId2"/>
  </sheets>
  <definedNames>
    <definedName name="carbs__g">'Blending 1'!$C$3:$C$5</definedName>
    <definedName name="fat__g">'Blending 1'!$D$3:$D$5</definedName>
    <definedName name="In_produced_mix">'Blending 1'!$B$19:$D$19</definedName>
    <definedName name="kg_used">'Blending 1'!$B$8:$B$10</definedName>
    <definedName name="max">'Blending 1'!$B$17:$D$17</definedName>
    <definedName name="min">'Blending 1'!$B$16:$D$16</definedName>
    <definedName name="Objective">'Blending 1'!$B$23</definedName>
    <definedName name="OneKilo">'Blending 1'!$B$12</definedName>
    <definedName name="price____kg">'Blending 1'!$E$3:$E$5</definedName>
    <definedName name="protein__g">'Blending 1'!$B$3:$B$5</definedName>
    <definedName name="solver_adj" localSheetId="0" hidden="1">'Blending 1'!$B$8:$B$10</definedName>
    <definedName name="solver_adj" localSheetId="1" hidden="1">'Blending 2'!$B$10:$B$12</definedName>
    <definedName name="solver_cvg" localSheetId="0" hidden="1">0.0001</definedName>
    <definedName name="solver_cvg" localSheetId="1" hidden="1">0.0001</definedName>
    <definedName name="solver_drv" localSheetId="0" hidden="1">2</definedName>
    <definedName name="solver_drv" localSheetId="1" hidden="1">2</definedName>
    <definedName name="solver_eng" localSheetId="0" hidden="1">2</definedName>
    <definedName name="solver_eng" localSheetId="1" hidden="1">2</definedName>
    <definedName name="solver_est" localSheetId="0" hidden="1">1</definedName>
    <definedName name="solver_est" localSheetId="1" hidden="1">1</definedName>
    <definedName name="solver_itr" localSheetId="0" hidden="1">2147483647</definedName>
    <definedName name="solver_itr" localSheetId="1" hidden="1">2147483647</definedName>
    <definedName name="solver_lhs1" localSheetId="0" hidden="1">'Blending 1'!$B$11</definedName>
    <definedName name="solver_lhs1" localSheetId="1" hidden="1">'Blending 2'!$B$10:$B$12</definedName>
    <definedName name="solver_lhs2" localSheetId="0" hidden="1">'Blending 1'!$B$19:$D$19</definedName>
    <definedName name="solver_lhs2" localSheetId="1" hidden="1">'Blending 2'!$B$21:$D$21</definedName>
    <definedName name="solver_lhs3" localSheetId="0" hidden="1">'Blending 1'!$B$19:$D$19</definedName>
    <definedName name="solver_lhs3" localSheetId="1" hidden="1">'Blending 2'!$B$21:$D$21</definedName>
    <definedName name="solver_lhs4" localSheetId="1" hidden="1">'Blending 2'!$B$21:$D$21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1</definedName>
    <definedName name="solver_neg" localSheetId="1" hidden="1">1</definedName>
    <definedName name="solver_nod" localSheetId="0" hidden="1">2147483647</definedName>
    <definedName name="solver_nod" localSheetId="1" hidden="1">2147483647</definedName>
    <definedName name="solver_num" localSheetId="0" hidden="1">3</definedName>
    <definedName name="solver_num" localSheetId="1" hidden="1">3</definedName>
    <definedName name="solver_nwt" localSheetId="0" hidden="1">1</definedName>
    <definedName name="solver_nwt" localSheetId="1" hidden="1">1</definedName>
    <definedName name="solver_opt" localSheetId="0" hidden="1">'Blending 1'!$B$23</definedName>
    <definedName name="solver_opt" localSheetId="1" hidden="1">'Blending 2'!$B$27</definedName>
    <definedName name="solver_pre" localSheetId="0" hidden="1">0.000001</definedName>
    <definedName name="solver_pre" localSheetId="1" hidden="1">0.000001</definedName>
    <definedName name="solver_rbv" localSheetId="0" hidden="1">2</definedName>
    <definedName name="solver_rbv" localSheetId="1" hidden="1">2</definedName>
    <definedName name="solver_rel1" localSheetId="0" hidden="1">2</definedName>
    <definedName name="solver_rel1" localSheetId="1" hidden="1">1</definedName>
    <definedName name="solver_rel2" localSheetId="0" hidden="1">1</definedName>
    <definedName name="solver_rel2" localSheetId="1" hidden="1">1</definedName>
    <definedName name="solver_rel3" localSheetId="0" hidden="1">3</definedName>
    <definedName name="solver_rel3" localSheetId="1" hidden="1">3</definedName>
    <definedName name="solver_rel4" localSheetId="1" hidden="1">3</definedName>
    <definedName name="solver_rhs1" localSheetId="0" hidden="1">OneKilo</definedName>
    <definedName name="solver_rhs1" localSheetId="1" hidden="1">'Blending 2'!$F$4:$F$6</definedName>
    <definedName name="solver_rhs2" localSheetId="0" hidden="1">max</definedName>
    <definedName name="solver_rhs2" localSheetId="1" hidden="1">'Blending 2'!$G$19:$I$19</definedName>
    <definedName name="solver_rhs3" localSheetId="0" hidden="1">min</definedName>
    <definedName name="solver_rhs3" localSheetId="1" hidden="1">'Blending 2'!$G$18:$I$18</definedName>
    <definedName name="solver_rhs4" localSheetId="1" hidden="1">'Blending 2'!$B$18:$D$18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2</definedName>
    <definedName name="solver_scl" localSheetId="1" hidden="1">2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tim" localSheetId="0" hidden="1">2147483647</definedName>
    <definedName name="solver_tim" localSheetId="1" hidden="1">2147483647</definedName>
    <definedName name="solver_tol" localSheetId="0" hidden="1">0.01</definedName>
    <definedName name="solver_tol" localSheetId="1" hidden="1">0.01</definedName>
    <definedName name="solver_typ" localSheetId="0" hidden="1">2</definedName>
    <definedName name="solver_typ" localSheetId="1" hidden="1">1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  <definedName name="Total_foods">'Blending 1'!$B$11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" l="1"/>
  <c r="B27" i="2" s="1"/>
  <c r="D21" i="2"/>
  <c r="C21" i="2"/>
  <c r="B21" i="2"/>
  <c r="B23" i="1"/>
  <c r="D19" i="1"/>
  <c r="C19" i="1"/>
  <c r="B19" i="1"/>
  <c r="B11" i="1"/>
  <c r="G18" i="2" l="1"/>
  <c r="I18" i="2"/>
  <c r="G19" i="2"/>
  <c r="H19" i="2"/>
  <c r="H18" i="2"/>
  <c r="I19" i="2"/>
</calcChain>
</file>

<file path=xl/sharedStrings.xml><?xml version="1.0" encoding="utf-8"?>
<sst xmlns="http://schemas.openxmlformats.org/spreadsheetml/2006/main" count="56" uniqueCount="32">
  <si>
    <t>Parameters</t>
  </si>
  <si>
    <t>in one kg of food i</t>
  </si>
  <si>
    <t>food 1</t>
  </si>
  <si>
    <t>protein (g)</t>
  </si>
  <si>
    <t>carbs (g)</t>
  </si>
  <si>
    <t>fat (g)</t>
  </si>
  <si>
    <t>price ($/kg)</t>
  </si>
  <si>
    <t>food 2</t>
  </si>
  <si>
    <t>food 3</t>
  </si>
  <si>
    <t>Decision Variables</t>
  </si>
  <si>
    <t>kg used</t>
  </si>
  <si>
    <t>Total foods:</t>
  </si>
  <si>
    <t>Should be one kilo</t>
  </si>
  <si>
    <t>Requirements:</t>
  </si>
  <si>
    <t>min</t>
  </si>
  <si>
    <t>max</t>
  </si>
  <si>
    <t>In produced mix</t>
  </si>
  <si>
    <t>Objective</t>
  </si>
  <si>
    <t>cost ($/ton)</t>
  </si>
  <si>
    <t>carbon</t>
  </si>
  <si>
    <t>chrome</t>
  </si>
  <si>
    <t>silicone</t>
  </si>
  <si>
    <t>Available (tons)</t>
  </si>
  <si>
    <t>Alloy 1</t>
  </si>
  <si>
    <t>Alloy 2</t>
  </si>
  <si>
    <t>Alloy 3</t>
  </si>
  <si>
    <t xml:space="preserve">tons used </t>
  </si>
  <si>
    <t>in tons</t>
  </si>
  <si>
    <t>In produced steel</t>
  </si>
  <si>
    <t>Tons produced</t>
  </si>
  <si>
    <t>Price per ton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</si>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</sst>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%"/>
  </numFmts>
  <fonts count="4" x14ac:knownFonts="1"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FA7D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3" borderId="0" xfId="0" applyFill="1"/>
    <xf numFmtId="2" fontId="0" fillId="4" borderId="0" xfId="0" applyNumberFormat="1" applyFill="1"/>
    <xf numFmtId="2" fontId="0" fillId="0" borderId="0" xfId="0" applyNumberFormat="1" applyFill="1"/>
    <xf numFmtId="0" fontId="0" fillId="5" borderId="0" xfId="0" applyFill="1"/>
    <xf numFmtId="1" fontId="0" fillId="5" borderId="0" xfId="0" applyNumberFormat="1" applyFill="1"/>
    <xf numFmtId="2" fontId="2" fillId="2" borderId="1" xfId="3" applyNumberFormat="1"/>
    <xf numFmtId="44" fontId="2" fillId="2" borderId="1" xfId="1" applyFont="1" applyFill="1" applyBorder="1"/>
    <xf numFmtId="0" fontId="0" fillId="0" borderId="0" xfId="0" applyAlignment="1"/>
    <xf numFmtId="0" fontId="3" fillId="5" borderId="0" xfId="0" applyFont="1" applyFill="1"/>
    <xf numFmtId="0" fontId="0" fillId="5" borderId="0" xfId="0" applyFill="1" applyAlignment="1"/>
    <xf numFmtId="0" fontId="0" fillId="0" borderId="0" xfId="0" applyFill="1" applyAlignment="1"/>
    <xf numFmtId="164" fontId="0" fillId="5" borderId="0" xfId="2" applyNumberFormat="1" applyFont="1" applyFill="1"/>
    <xf numFmtId="0" fontId="0" fillId="0" borderId="0" xfId="0" applyFill="1"/>
    <xf numFmtId="0" fontId="0" fillId="5" borderId="0" xfId="0" applyFill="1" applyAlignment="1">
      <alignment horizontal="center"/>
    </xf>
    <xf numFmtId="44" fontId="0" fillId="5" borderId="0" xfId="1" applyFont="1" applyFill="1"/>
  </cellXfs>
  <cellStyles count="4">
    <cellStyle name="Calculation" xfId="3" builtinId="22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5BBEE-0A0A-4880-8185-3ECE5B88D4F1}">
  <dimension ref="A1:E23"/>
  <sheetViews>
    <sheetView topLeftCell="A4" workbookViewId="0">
      <selection activeCell="G15" sqref="G15"/>
    </sheetView>
  </sheetViews>
  <sheetFormatPr defaultRowHeight="26.25" x14ac:dyDescent="0.4"/>
  <cols>
    <col min="1" max="1" width="17.0703125" customWidth="1"/>
    <col min="2" max="2" width="9.28515625" bestFit="1" customWidth="1"/>
  </cols>
  <sheetData>
    <row r="1" spans="1:5" x14ac:dyDescent="0.4">
      <c r="A1" s="1" t="s">
        <v>0</v>
      </c>
      <c r="B1" s="2" t="s">
        <v>1</v>
      </c>
      <c r="C1" s="2"/>
      <c r="D1" s="2"/>
    </row>
    <row r="2" spans="1:5" x14ac:dyDescent="0.4">
      <c r="A2" t="s">
        <v>2</v>
      </c>
      <c r="B2" s="3" t="s">
        <v>3</v>
      </c>
      <c r="C2" s="3" t="s">
        <v>4</v>
      </c>
      <c r="D2" s="3" t="s">
        <v>5</v>
      </c>
      <c r="E2" s="3" t="s">
        <v>6</v>
      </c>
    </row>
    <row r="3" spans="1:5" x14ac:dyDescent="0.4">
      <c r="A3" t="s">
        <v>7</v>
      </c>
      <c r="B3" s="3">
        <v>300</v>
      </c>
      <c r="C3" s="3">
        <v>500</v>
      </c>
      <c r="D3" s="3">
        <v>90</v>
      </c>
      <c r="E3" s="3">
        <v>3</v>
      </c>
    </row>
    <row r="4" spans="1:5" x14ac:dyDescent="0.4">
      <c r="A4" t="s">
        <v>8</v>
      </c>
      <c r="B4" s="3">
        <v>450</v>
      </c>
      <c r="C4" s="3">
        <v>300</v>
      </c>
      <c r="D4" s="3">
        <v>160</v>
      </c>
      <c r="E4" s="3">
        <v>1</v>
      </c>
    </row>
    <row r="5" spans="1:5" x14ac:dyDescent="0.4">
      <c r="B5" s="3">
        <v>200</v>
      </c>
      <c r="C5" s="3">
        <v>400</v>
      </c>
      <c r="D5" s="3">
        <v>200</v>
      </c>
      <c r="E5" s="3">
        <v>2</v>
      </c>
    </row>
    <row r="7" spans="1:5" x14ac:dyDescent="0.4">
      <c r="A7" s="1" t="s">
        <v>9</v>
      </c>
      <c r="B7" t="s">
        <v>10</v>
      </c>
    </row>
    <row r="8" spans="1:5" x14ac:dyDescent="0.4">
      <c r="A8" t="s">
        <v>2</v>
      </c>
      <c r="B8" s="4">
        <v>0.28000000000000014</v>
      </c>
    </row>
    <row r="9" spans="1:5" x14ac:dyDescent="0.4">
      <c r="A9" t="s">
        <v>7</v>
      </c>
      <c r="B9" s="4">
        <v>0.48</v>
      </c>
    </row>
    <row r="10" spans="1:5" x14ac:dyDescent="0.4">
      <c r="A10" t="s">
        <v>8</v>
      </c>
      <c r="B10" s="4">
        <v>0.23999999999999994</v>
      </c>
    </row>
    <row r="11" spans="1:5" x14ac:dyDescent="0.4">
      <c r="A11" t="s">
        <v>11</v>
      </c>
      <c r="B11" s="5">
        <f>SUM(B8:B10)</f>
        <v>1</v>
      </c>
    </row>
    <row r="12" spans="1:5" x14ac:dyDescent="0.4">
      <c r="A12" t="s">
        <v>12</v>
      </c>
      <c r="B12" s="5">
        <v>1</v>
      </c>
    </row>
    <row r="13" spans="1:5" x14ac:dyDescent="0.4">
      <c r="B13" s="5"/>
    </row>
    <row r="14" spans="1:5" x14ac:dyDescent="0.4">
      <c r="A14" s="1" t="s">
        <v>13</v>
      </c>
    </row>
    <row r="15" spans="1:5" x14ac:dyDescent="0.4">
      <c r="B15" s="6" t="s">
        <v>3</v>
      </c>
      <c r="C15" s="6" t="s">
        <v>4</v>
      </c>
      <c r="D15" s="6" t="s">
        <v>5</v>
      </c>
    </row>
    <row r="16" spans="1:5" x14ac:dyDescent="0.4">
      <c r="A16" t="s">
        <v>14</v>
      </c>
      <c r="B16" s="7">
        <v>310</v>
      </c>
      <c r="C16" s="7">
        <v>380</v>
      </c>
      <c r="D16" s="7">
        <v>130</v>
      </c>
    </row>
    <row r="17" spans="1:4" x14ac:dyDescent="0.4">
      <c r="A17" t="s">
        <v>15</v>
      </c>
      <c r="B17" s="7">
        <v>1000</v>
      </c>
      <c r="C17" s="7">
        <v>1000</v>
      </c>
      <c r="D17" s="7">
        <v>150</v>
      </c>
    </row>
    <row r="19" spans="1:4" x14ac:dyDescent="0.4">
      <c r="A19" t="s">
        <v>16</v>
      </c>
      <c r="B19" s="8">
        <f>SUMPRODUCT($B$8:$B$10,B3:B5)</f>
        <v>348.00000000000006</v>
      </c>
      <c r="C19" s="8">
        <f>SUMPRODUCT($B$8:$B$10,C3:C5)</f>
        <v>380</v>
      </c>
      <c r="D19" s="8">
        <f>SUMPRODUCT($B$8:$B$10,D3:D5)</f>
        <v>150</v>
      </c>
    </row>
    <row r="22" spans="1:4" x14ac:dyDescent="0.4">
      <c r="A22" s="1" t="s">
        <v>17</v>
      </c>
    </row>
    <row r="23" spans="1:4" x14ac:dyDescent="0.4">
      <c r="A23" t="s">
        <v>14</v>
      </c>
      <c r="B23" s="9">
        <f>SUMPRODUCT(E3:E5,B8:B10)</f>
        <v>1.8000000000000003</v>
      </c>
    </row>
  </sheetData>
  <mergeCells count="1">
    <mergeCell ref="B1:D1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EC06-8FE4-4D58-A21F-B32B91E14D15}">
  <dimension ref="A2:I27"/>
  <sheetViews>
    <sheetView tabSelected="1" workbookViewId="0">
      <selection activeCell="G15" sqref="G15"/>
    </sheetView>
  </sheetViews>
  <sheetFormatPr defaultRowHeight="26.25" x14ac:dyDescent="0.4"/>
  <cols>
    <col min="1" max="1" width="15.35546875" customWidth="1"/>
    <col min="2" max="2" width="12.640625" customWidth="1"/>
  </cols>
  <sheetData>
    <row r="2" spans="1:8" x14ac:dyDescent="0.4">
      <c r="C2" s="10"/>
      <c r="D2" s="10"/>
      <c r="E2" s="10"/>
      <c r="F2" s="10"/>
    </row>
    <row r="3" spans="1:8" x14ac:dyDescent="0.4">
      <c r="A3" s="11" t="s">
        <v>0</v>
      </c>
      <c r="B3" s="6" t="s">
        <v>18</v>
      </c>
      <c r="C3" s="6" t="s">
        <v>19</v>
      </c>
      <c r="D3" s="6" t="s">
        <v>20</v>
      </c>
      <c r="E3" s="6" t="s">
        <v>21</v>
      </c>
      <c r="F3" s="12" t="s">
        <v>22</v>
      </c>
      <c r="G3" s="13"/>
      <c r="H3" s="13"/>
    </row>
    <row r="4" spans="1:8" x14ac:dyDescent="0.4">
      <c r="A4" s="6" t="s">
        <v>23</v>
      </c>
      <c r="B4" s="6">
        <v>52</v>
      </c>
      <c r="C4" s="14">
        <v>0.05</v>
      </c>
      <c r="D4" s="14">
        <v>1E-3</v>
      </c>
      <c r="E4" s="14">
        <v>0.03</v>
      </c>
      <c r="F4" s="6">
        <v>1000000</v>
      </c>
      <c r="G4" s="15"/>
      <c r="H4" s="15"/>
    </row>
    <row r="5" spans="1:8" x14ac:dyDescent="0.4">
      <c r="A5" s="6" t="s">
        <v>24</v>
      </c>
      <c r="B5" s="6">
        <v>71</v>
      </c>
      <c r="C5" s="14">
        <v>3.7999999999999999E-2</v>
      </c>
      <c r="D5" s="14">
        <v>4.0000000000000001E-3</v>
      </c>
      <c r="E5" s="14">
        <v>0.02</v>
      </c>
      <c r="F5" s="6">
        <v>2000</v>
      </c>
      <c r="G5" s="15"/>
      <c r="H5" s="15"/>
    </row>
    <row r="6" spans="1:8" x14ac:dyDescent="0.4">
      <c r="A6" s="6" t="s">
        <v>25</v>
      </c>
      <c r="B6" s="6">
        <v>46</v>
      </c>
      <c r="C6" s="14">
        <v>0.02</v>
      </c>
      <c r="D6" s="14">
        <v>3.0000000000000001E-3</v>
      </c>
      <c r="E6" s="14">
        <v>2.8000000000000001E-2</v>
      </c>
      <c r="F6" s="6">
        <v>5000</v>
      </c>
      <c r="G6" s="15"/>
      <c r="H6" s="15"/>
    </row>
    <row r="7" spans="1:8" x14ac:dyDescent="0.4">
      <c r="F7" s="15"/>
      <c r="G7" s="15"/>
      <c r="H7" s="15"/>
    </row>
    <row r="9" spans="1:8" x14ac:dyDescent="0.4">
      <c r="A9" s="1" t="s">
        <v>9</v>
      </c>
      <c r="B9" t="s">
        <v>26</v>
      </c>
    </row>
    <row r="10" spans="1:8" x14ac:dyDescent="0.4">
      <c r="A10" t="s">
        <v>23</v>
      </c>
      <c r="B10" s="4">
        <v>3400.0000000000059</v>
      </c>
    </row>
    <row r="11" spans="1:8" x14ac:dyDescent="0.4">
      <c r="A11" t="s">
        <v>24</v>
      </c>
      <c r="B11" s="4">
        <v>2000</v>
      </c>
    </row>
    <row r="12" spans="1:8" x14ac:dyDescent="0.4">
      <c r="A12" t="s">
        <v>25</v>
      </c>
      <c r="B12" s="4">
        <v>3800.0000000000032</v>
      </c>
    </row>
    <row r="13" spans="1:8" x14ac:dyDescent="0.4">
      <c r="B13" s="5"/>
    </row>
    <row r="14" spans="1:8" x14ac:dyDescent="0.4">
      <c r="B14" s="5"/>
    </row>
    <row r="15" spans="1:8" x14ac:dyDescent="0.4">
      <c r="B15" s="5"/>
    </row>
    <row r="16" spans="1:8" x14ac:dyDescent="0.4">
      <c r="A16" s="1" t="s">
        <v>13</v>
      </c>
      <c r="B16" s="16" t="s">
        <v>27</v>
      </c>
      <c r="C16" s="16"/>
      <c r="D16" s="16"/>
    </row>
    <row r="17" spans="1:9" x14ac:dyDescent="0.4">
      <c r="B17" s="6" t="s">
        <v>19</v>
      </c>
      <c r="C17" s="6" t="s">
        <v>20</v>
      </c>
      <c r="D17" s="6" t="s">
        <v>21</v>
      </c>
      <c r="G17" t="s">
        <v>19</v>
      </c>
      <c r="H17" t="s">
        <v>20</v>
      </c>
      <c r="I17" t="s">
        <v>21</v>
      </c>
    </row>
    <row r="18" spans="1:9" x14ac:dyDescent="0.4">
      <c r="A18" t="s">
        <v>14</v>
      </c>
      <c r="B18" s="14">
        <v>3.5000000000000003E-2</v>
      </c>
      <c r="C18" s="14">
        <v>2E-3</v>
      </c>
      <c r="D18" s="14">
        <v>2.7E-2</v>
      </c>
      <c r="F18" t="s">
        <v>14</v>
      </c>
      <c r="G18" s="8">
        <f>B18*$B$23</f>
        <v>322.00000000000034</v>
      </c>
      <c r="H18" s="8">
        <f t="shared" ref="H18:I19" si="0">C18*$B$23</f>
        <v>18.40000000000002</v>
      </c>
      <c r="I18" s="8">
        <f t="shared" si="0"/>
        <v>248.40000000000023</v>
      </c>
    </row>
    <row r="19" spans="1:9" x14ac:dyDescent="0.4">
      <c r="A19" t="s">
        <v>15</v>
      </c>
      <c r="B19" s="14">
        <v>0.04</v>
      </c>
      <c r="C19" s="14">
        <v>5.0000000000000001E-3</v>
      </c>
      <c r="D19" s="14">
        <v>2.7E-2</v>
      </c>
      <c r="F19" t="s">
        <v>15</v>
      </c>
      <c r="G19" s="8">
        <f>B19*$B$23</f>
        <v>368.0000000000004</v>
      </c>
      <c r="H19" s="8">
        <f t="shared" si="0"/>
        <v>46.00000000000005</v>
      </c>
      <c r="I19" s="8">
        <f t="shared" si="0"/>
        <v>248.40000000000023</v>
      </c>
    </row>
    <row r="21" spans="1:9" x14ac:dyDescent="0.4">
      <c r="A21" t="s">
        <v>28</v>
      </c>
      <c r="B21" s="8">
        <f>SUMPRODUCT($B$10:$B$12,C4:C6)</f>
        <v>322.0000000000004</v>
      </c>
      <c r="C21" s="8">
        <f t="shared" ref="C21:D21" si="1">SUMPRODUCT($B$10:$B$12,D4:D6)</f>
        <v>22.800000000000015</v>
      </c>
      <c r="D21" s="8">
        <f t="shared" si="1"/>
        <v>248.40000000000026</v>
      </c>
    </row>
    <row r="23" spans="1:9" x14ac:dyDescent="0.4">
      <c r="A23" t="s">
        <v>29</v>
      </c>
      <c r="B23" s="8">
        <f>SUM(B10:B12)</f>
        <v>9200.0000000000091</v>
      </c>
    </row>
    <row r="24" spans="1:9" x14ac:dyDescent="0.4">
      <c r="A24" t="s">
        <v>30</v>
      </c>
      <c r="B24" s="17">
        <v>65</v>
      </c>
    </row>
    <row r="26" spans="1:9" x14ac:dyDescent="0.4">
      <c r="A26" s="1" t="s">
        <v>17</v>
      </c>
    </row>
    <row r="27" spans="1:9" x14ac:dyDescent="0.4">
      <c r="A27" t="s">
        <v>31</v>
      </c>
      <c r="B27" s="9">
        <f>B23*B24-SUMPRODUCT(B4:B6,B10:B12)</f>
        <v>104400.00000000012</v>
      </c>
    </row>
  </sheetData>
  <mergeCells count="1">
    <mergeCell ref="B16:D16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Blending 1</vt:lpstr>
      <vt:lpstr>Blending 2</vt:lpstr>
      <vt:lpstr>carbs__g</vt:lpstr>
      <vt:lpstr>fat__g</vt:lpstr>
      <vt:lpstr>In_produced_mix</vt:lpstr>
      <vt:lpstr>kg_used</vt:lpstr>
      <vt:lpstr>max</vt:lpstr>
      <vt:lpstr>min</vt:lpstr>
      <vt:lpstr>Objective</vt:lpstr>
      <vt:lpstr>OneKilo</vt:lpstr>
      <vt:lpstr>price____kg</vt:lpstr>
      <vt:lpstr>protein__g</vt:lpstr>
      <vt:lpstr>Total_foods</vt:lpstr>
    </vt:vector>
  </TitlesOfParts>
  <Company>University of Technology Sydney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Memar</dc:creator>
  <cp:lastModifiedBy>Julia Memar</cp:lastModifiedBy>
  <dcterms:created xsi:type="dcterms:W3CDTF">2024-07-15T01:39:23Z</dcterms:created>
  <dcterms:modified xsi:type="dcterms:W3CDTF">2024-07-15T01:40:12Z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a6c3db-1667-4f49-995a-8b9973972958_Enabled">
    <vt:lpwstr>true</vt:lpwstr>
  </property>
  <property fmtid="{D5CDD505-2E9C-101B-9397-08002B2CF9AE}" pid="3" name="MSIP_Label_51a6c3db-1667-4f49-995a-8b9973972958_SetDate">
    <vt:lpwstr>2024-07-15T01:39:23Z</vt:lpwstr>
  </property>
  <property fmtid="{D5CDD505-2E9C-101B-9397-08002B2CF9AE}" pid="4" name="MSIP_Label_51a6c3db-1667-4f49-995a-8b9973972958_Method">
    <vt:lpwstr>Standard</vt:lpwstr>
  </property>
  <property fmtid="{D5CDD505-2E9C-101B-9397-08002B2CF9AE}" pid="5" name="MSIP_Label_51a6c3db-1667-4f49-995a-8b9973972958_Name">
    <vt:lpwstr>UTS-Internal</vt:lpwstr>
  </property>
  <property fmtid="{D5CDD505-2E9C-101B-9397-08002B2CF9AE}" pid="6" name="MSIP_Label_51a6c3db-1667-4f49-995a-8b9973972958_SiteId">
    <vt:lpwstr>e8911c26-cf9f-4a9c-878e-527807be8791</vt:lpwstr>
  </property>
  <property fmtid="{D5CDD505-2E9C-101B-9397-08002B2CF9AE}" pid="7" name="MSIP_Label_51a6c3db-1667-4f49-995a-8b9973972958_ActionId">
    <vt:lpwstr>5df6475e-1153-44cc-80c4-0ede658538a2</vt:lpwstr>
  </property>
  <property fmtid="{D5CDD505-2E9C-101B-9397-08002B2CF9AE}" pid="8" name="MSIP_Label_51a6c3db-1667-4f49-995a-8b9973972958_ContentBits">
    <vt:lpwstr>0</vt:lpwstr>
  </property>
</Properties>
</file>